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12432" windowHeight="11760"/>
  </bookViews>
  <sheets>
    <sheet name="Приложение 1" sheetId="1" r:id="rId1"/>
    <sheet name="Лист2" sheetId="2" r:id="rId2"/>
    <sheet name="Лист3" sheetId="3" r:id="rId3"/>
  </sheets>
  <definedNames>
    <definedName name="_ftn1" localSheetId="0">'Приложение 1'!$B$15</definedName>
    <definedName name="_ftnref1" localSheetId="0">'Приложение 1'!$F$4</definedName>
    <definedName name="_xlnm.Print_Area" localSheetId="0">'Приложение 1'!$A$1:$J$45</definedName>
  </definedNames>
  <calcPr calcId="124519"/>
</workbook>
</file>

<file path=xl/calcChain.xml><?xml version="1.0" encoding="utf-8"?>
<calcChain xmlns="http://schemas.openxmlformats.org/spreadsheetml/2006/main">
  <c r="I38" i="1"/>
  <c r="I10"/>
  <c r="I9"/>
  <c r="I8"/>
  <c r="I7"/>
  <c r="H42"/>
  <c r="H41"/>
  <c r="H40"/>
  <c r="H38"/>
  <c r="H37"/>
  <c r="H36"/>
  <c r="H35"/>
  <c r="H34"/>
  <c r="H33"/>
  <c r="H32"/>
  <c r="H30"/>
  <c r="H29"/>
  <c r="H28"/>
  <c r="H27"/>
  <c r="H26"/>
  <c r="H25"/>
  <c r="H24"/>
  <c r="H22"/>
  <c r="H21"/>
  <c r="H20"/>
  <c r="H18"/>
  <c r="H17"/>
  <c r="H16"/>
  <c r="H14"/>
  <c r="H13"/>
  <c r="H12"/>
  <c r="H11"/>
  <c r="G8"/>
  <c r="H8" s="1"/>
  <c r="G9"/>
  <c r="H9" s="1"/>
  <c r="G10"/>
  <c r="H10" s="1"/>
  <c r="I42" l="1"/>
  <c r="I41"/>
  <c r="I40"/>
  <c r="G23"/>
  <c r="H23" s="1"/>
  <c r="E10"/>
  <c r="E9"/>
  <c r="E8"/>
  <c r="E7"/>
  <c r="D10"/>
  <c r="D9"/>
  <c r="D8"/>
  <c r="D7"/>
  <c r="C10"/>
  <c r="C9"/>
  <c r="C8"/>
  <c r="C7"/>
  <c r="E34"/>
  <c r="E32"/>
  <c r="E33"/>
  <c r="E42"/>
  <c r="E41"/>
  <c r="E40"/>
  <c r="G39"/>
  <c r="H39" s="1"/>
  <c r="D39"/>
  <c r="C39"/>
  <c r="G35"/>
  <c r="D35"/>
  <c r="C35"/>
  <c r="E38"/>
  <c r="G31"/>
  <c r="H31" s="1"/>
  <c r="G27"/>
  <c r="G19"/>
  <c r="H19" s="1"/>
  <c r="D19"/>
  <c r="D15"/>
  <c r="C15"/>
  <c r="G11"/>
  <c r="E14"/>
  <c r="C19"/>
  <c r="E22"/>
  <c r="E21"/>
  <c r="E20"/>
  <c r="D27"/>
  <c r="C27"/>
  <c r="E30"/>
  <c r="E29"/>
  <c r="E28"/>
  <c r="D23"/>
  <c r="C23"/>
  <c r="E26"/>
  <c r="E25"/>
  <c r="E24"/>
  <c r="D31"/>
  <c r="C31"/>
  <c r="E37"/>
  <c r="E36"/>
  <c r="E18"/>
  <c r="E17"/>
  <c r="C11"/>
  <c r="E13"/>
  <c r="E16"/>
  <c r="E12"/>
  <c r="E39" l="1"/>
  <c r="F41"/>
  <c r="E23"/>
  <c r="E19"/>
  <c r="F38"/>
  <c r="G15"/>
  <c r="D11"/>
  <c r="E27"/>
  <c r="E15"/>
  <c r="E31"/>
  <c r="E11"/>
  <c r="G7" l="1"/>
  <c r="H15"/>
  <c r="F25"/>
  <c r="F29"/>
  <c r="F21"/>
  <c r="F17"/>
  <c r="F37"/>
  <c r="F33"/>
  <c r="F30"/>
  <c r="F42"/>
  <c r="F32"/>
  <c r="F40"/>
  <c r="F24"/>
  <c r="F12"/>
  <c r="F28"/>
  <c r="F16"/>
  <c r="F20"/>
  <c r="F22"/>
  <c r="F18"/>
  <c r="F34"/>
  <c r="F26"/>
  <c r="F36"/>
  <c r="F14"/>
  <c r="I13"/>
  <c r="F13"/>
  <c r="I36" l="1"/>
  <c r="I28"/>
  <c r="I24"/>
  <c r="I12"/>
  <c r="I20"/>
  <c r="I32"/>
  <c r="I14"/>
  <c r="I26"/>
  <c r="I30"/>
  <c r="I34"/>
  <c r="I25"/>
  <c r="I29"/>
  <c r="I21"/>
  <c r="I17"/>
  <c r="I37"/>
  <c r="I33"/>
  <c r="I18"/>
  <c r="I22"/>
  <c r="I16"/>
  <c r="E35" l="1"/>
  <c r="F39" l="1"/>
  <c r="F15" l="1"/>
  <c r="F19"/>
  <c r="F27"/>
  <c r="F11" l="1"/>
  <c r="F35"/>
  <c r="F31"/>
  <c r="F23"/>
  <c r="H7"/>
  <c r="I39" s="1"/>
  <c r="I31" l="1"/>
  <c r="I11"/>
  <c r="I23"/>
  <c r="I27"/>
  <c r="I35"/>
  <c r="I19"/>
  <c r="I15"/>
</calcChain>
</file>

<file path=xl/sharedStrings.xml><?xml version="1.0" encoding="utf-8"?>
<sst xmlns="http://schemas.openxmlformats.org/spreadsheetml/2006/main" count="56" uniqueCount="32">
  <si>
    <t>из федераль-ного бюджета</t>
  </si>
  <si>
    <t>№ п\п</t>
  </si>
  <si>
    <t>Культура</t>
  </si>
  <si>
    <t>Здравоохранение</t>
  </si>
  <si>
    <t>ИТОГО:</t>
  </si>
  <si>
    <t>Примечания</t>
  </si>
  <si>
    <t>Социальная защита</t>
  </si>
  <si>
    <t>из областного бюджета Воронежской области</t>
  </si>
  <si>
    <t xml:space="preserve">Всего, тыс.руб.
</t>
  </si>
  <si>
    <t>Образование</t>
  </si>
  <si>
    <t>Физическая культура и спорт</t>
  </si>
  <si>
    <t xml:space="preserve">Госпрограмма Воронежской области "Доступная среда" (пост.правительства Воронежской обл. от 31.12.2013 № 1194),  госпрограмма Воронежской области "Развитие культуры и туризма" (пост.правительства Воронежской обл. от 18.12.2013 № 1119)
</t>
  </si>
  <si>
    <t>госпрограмма Воронежской области "Развитие образования" (пост.правительства Воронежской обл. от 17.12.2013 № 1102)</t>
  </si>
  <si>
    <t xml:space="preserve">Госпрограмма Воронежской области "Доступная среда" (пост.правительства Воронежской обл. от 31.12.2013 № 1194),  госпрограмма Воронежской области "Содействие занятости населения" (пост.правительства Воронежской обл. от 31.12.2013 № 1201)
</t>
  </si>
  <si>
    <t>Приложение № 4
к Подпрограмме 4 «Формирование системы комплексной реабилитации и абилитации инвалидов, в том числе детей-инвалидов» государственной программы Воронежской области «Доступная среда»</t>
  </si>
  <si>
    <t>2021 год</t>
  </si>
  <si>
    <t>2022 год</t>
  </si>
  <si>
    <t>Сведения о планируемом распределении бюджетных ассигнований подпрограммы «Формирование системы комплексной 
реабилитации и абилитации инвалидов, в том числе детей-инвалидов» государственной программы
Воронежской области «Доступная среда»</t>
  </si>
  <si>
    <t>Наименование направления деятельности (сферы)</t>
  </si>
  <si>
    <t>Объем финансового обеспечения мероприятий подпрограммы, тыс. руб.</t>
  </si>
  <si>
    <t xml:space="preserve">Объем  финансового обеспечения мероприятий подпрограммы (%)
</t>
  </si>
  <si>
    <t>Объем финансового обеспечения на реализацию мероприятий в других государственных программах Воронежской области, комплексах мер, национальных проектах тыс.руб.</t>
  </si>
  <si>
    <t xml:space="preserve">Объем финансового обеспечения на реализацию мероприятий с учетом всех источников, тыс.руб.
</t>
  </si>
  <si>
    <t xml:space="preserve">Объем финансового обеспечения на реализацию мероприятий с учетом всех источников, %
</t>
  </si>
  <si>
    <t>2023 год</t>
  </si>
  <si>
    <t>Занятость</t>
  </si>
  <si>
    <t>Ранняя помощь</t>
  </si>
  <si>
    <t>Сопровождаемое проживание</t>
  </si>
  <si>
    <t>Госпрограмма Воронежской области "Социальная поддержка граждан" (пост.правительства Воронежской обл. от 31.12.2013 № 1187)</t>
  </si>
  <si>
    <t>госпрограмма Воронежской области "Развитие здравоохранения" (пост.правительства Воронежской обл. от 31.12.2013 № 1189), Национальный проект "Здравоохранение"</t>
  </si>
  <si>
    <t>госпрограмма Воронежской области "Развитие физической культуры и спорта" (пост.правительства Воронежской обл. от 17.12.2013 № 1202)</t>
  </si>
  <si>
    <t>Руководитель департамента социальной защиты Воронежской области                                                                     О.В. Сергеева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</si>
</sst>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9" fontId="2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164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478465</xdr:colOff>
      <xdr:row>42</xdr:row>
      <xdr:rowOff>53163</xdr:rowOff>
    </xdr:from>
    <xdr:to>
      <xdr:col>6</xdr:col>
      <xdr:colOff>661345</xdr:colOff>
      <xdr:row>46</xdr:row>
      <xdr:rowOff>15594</xdr:rowOff>
    </xdr:to>
    <xdr:pic>
      <xdr:nvPicPr>
        <xdr:cNvPr id="1025" name="Рисунок 1" descr="подпись Сергеевой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06163" y="15621000"/>
          <a:ext cx="1095508" cy="866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topLeftCell="A37" zoomScale="86" zoomScaleNormal="86" zoomScaleSheetLayoutView="110" workbookViewId="0">
      <selection activeCell="F50" sqref="F50"/>
    </sheetView>
  </sheetViews>
  <sheetFormatPr defaultColWidth="9.109375" defaultRowHeight="14.4"/>
  <cols>
    <col min="1" max="1" width="6.88671875" style="1" bestFit="1" customWidth="1"/>
    <col min="2" max="2" width="20.109375" style="1" customWidth="1"/>
    <col min="3" max="3" width="14.88671875" style="1" customWidth="1"/>
    <col min="4" max="4" width="12.109375" style="1" customWidth="1"/>
    <col min="5" max="5" width="12" style="1" customWidth="1"/>
    <col min="6" max="6" width="13.33203125" style="1" customWidth="1"/>
    <col min="7" max="7" width="19.44140625" style="1" customWidth="1"/>
    <col min="8" max="8" width="16.33203125" style="1" customWidth="1"/>
    <col min="9" max="9" width="16.44140625" style="1" customWidth="1"/>
    <col min="10" max="10" width="26.5546875" style="1" customWidth="1"/>
    <col min="11" max="16384" width="9.109375" style="1"/>
  </cols>
  <sheetData>
    <row r="1" spans="1:17" ht="66.75" customHeight="1">
      <c r="G1" s="30" t="s">
        <v>14</v>
      </c>
      <c r="H1" s="31"/>
      <c r="I1" s="31"/>
      <c r="J1" s="31"/>
      <c r="K1" s="2"/>
      <c r="L1" s="2"/>
      <c r="M1" s="2"/>
      <c r="N1" s="2"/>
      <c r="O1" s="2"/>
      <c r="P1" s="2"/>
      <c r="Q1" s="2"/>
    </row>
    <row r="2" spans="1:17" ht="67.5" customHeight="1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</row>
    <row r="3" spans="1:17" ht="6.75" customHeight="1"/>
    <row r="4" spans="1:17" ht="57.75" customHeight="1">
      <c r="A4" s="20" t="s">
        <v>1</v>
      </c>
      <c r="B4" s="20" t="s">
        <v>18</v>
      </c>
      <c r="C4" s="20" t="s">
        <v>19</v>
      </c>
      <c r="D4" s="20"/>
      <c r="E4" s="20"/>
      <c r="F4" s="20" t="s">
        <v>20</v>
      </c>
      <c r="G4" s="20" t="s">
        <v>21</v>
      </c>
      <c r="H4" s="20" t="s">
        <v>22</v>
      </c>
      <c r="I4" s="20" t="s">
        <v>23</v>
      </c>
      <c r="J4" s="18" t="s">
        <v>5</v>
      </c>
    </row>
    <row r="5" spans="1:17" ht="99.75" customHeight="1">
      <c r="A5" s="20"/>
      <c r="B5" s="20"/>
      <c r="C5" s="3" t="s">
        <v>7</v>
      </c>
      <c r="D5" s="3" t="s">
        <v>0</v>
      </c>
      <c r="E5" s="3" t="s">
        <v>8</v>
      </c>
      <c r="F5" s="20"/>
      <c r="G5" s="20"/>
      <c r="H5" s="20"/>
      <c r="I5" s="20"/>
      <c r="J5" s="19"/>
    </row>
    <row r="6" spans="1:17" s="6" customFormat="1" ht="15.6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5">
        <v>10</v>
      </c>
    </row>
    <row r="7" spans="1:17" ht="24.9" customHeight="1">
      <c r="A7" s="4">
        <v>1</v>
      </c>
      <c r="B7" s="7" t="s">
        <v>4</v>
      </c>
      <c r="C7" s="8">
        <f>C11+C15+C19+C23+C27+C31+C35+C39</f>
        <v>12466.6</v>
      </c>
      <c r="D7" s="8">
        <f>D11+D15+D19+D23+D27+D31+D35+D39</f>
        <v>74496.7</v>
      </c>
      <c r="E7" s="8">
        <f>E11+E15+E19+E23+E27+E31+E35+E39</f>
        <v>86963.3</v>
      </c>
      <c r="F7" s="8">
        <v>100</v>
      </c>
      <c r="G7" s="8">
        <f>G11+G15+G19+G23+G27+G31+G35+G39</f>
        <v>73050</v>
      </c>
      <c r="H7" s="8">
        <f>E7+G7</f>
        <v>160013.29999999999</v>
      </c>
      <c r="I7" s="8">
        <f>I11+I15+I19+I23+I27+I31+I35+I39</f>
        <v>100.00000000000001</v>
      </c>
      <c r="J7" s="10"/>
    </row>
    <row r="8" spans="1:17" ht="24.9" customHeight="1">
      <c r="A8" s="4"/>
      <c r="B8" s="7" t="s">
        <v>15</v>
      </c>
      <c r="C8" s="8">
        <f t="shared" ref="C8:D10" si="0">C12+C16+C20+C24+C28+C32+C36+C40</f>
        <v>4377.2000000000007</v>
      </c>
      <c r="D8" s="8">
        <f t="shared" si="0"/>
        <v>24804.1</v>
      </c>
      <c r="E8" s="8">
        <f t="shared" ref="E8:G8" si="1">E12+E16+E20+E24+E28+E32+E36+E40</f>
        <v>29181.300000000003</v>
      </c>
      <c r="F8" s="8">
        <v>100</v>
      </c>
      <c r="G8" s="8">
        <f t="shared" si="1"/>
        <v>24350</v>
      </c>
      <c r="H8" s="8">
        <f t="shared" ref="H8:H42" si="2">E8+G8</f>
        <v>53531.3</v>
      </c>
      <c r="I8" s="8">
        <f t="shared" ref="I8:I10" si="3">I12+I16+I20+I24+I28+I32+I36+I40</f>
        <v>99.999999999999986</v>
      </c>
      <c r="J8" s="10"/>
    </row>
    <row r="9" spans="1:17" ht="24.9" customHeight="1">
      <c r="A9" s="4"/>
      <c r="B9" s="7" t="s">
        <v>16</v>
      </c>
      <c r="C9" s="8">
        <f t="shared" si="0"/>
        <v>4044.7000000000003</v>
      </c>
      <c r="D9" s="8">
        <f t="shared" si="0"/>
        <v>24846.3</v>
      </c>
      <c r="E9" s="8">
        <f t="shared" ref="E9:G9" si="4">E13+E17+E21+E25+E29+E33+E37+E41</f>
        <v>28891.000000000004</v>
      </c>
      <c r="F9" s="8">
        <v>100</v>
      </c>
      <c r="G9" s="8">
        <f t="shared" si="4"/>
        <v>24350</v>
      </c>
      <c r="H9" s="8">
        <f t="shared" si="2"/>
        <v>53241</v>
      </c>
      <c r="I9" s="8">
        <f t="shared" si="3"/>
        <v>100</v>
      </c>
      <c r="J9" s="10"/>
    </row>
    <row r="10" spans="1:17" ht="24.9" customHeight="1">
      <c r="A10" s="4"/>
      <c r="B10" s="7" t="s">
        <v>24</v>
      </c>
      <c r="C10" s="8">
        <f t="shared" si="0"/>
        <v>4044.7000000000003</v>
      </c>
      <c r="D10" s="8">
        <f t="shared" si="0"/>
        <v>24846.3</v>
      </c>
      <c r="E10" s="8">
        <f t="shared" ref="E10:G10" si="5">E14+E18+E22+E26+E30+E34+E38+E42</f>
        <v>28891.000000000004</v>
      </c>
      <c r="F10" s="8">
        <v>100</v>
      </c>
      <c r="G10" s="8">
        <f t="shared" si="5"/>
        <v>24350</v>
      </c>
      <c r="H10" s="8">
        <f t="shared" si="2"/>
        <v>53241</v>
      </c>
      <c r="I10" s="8">
        <f t="shared" si="3"/>
        <v>100</v>
      </c>
      <c r="J10" s="10"/>
    </row>
    <row r="11" spans="1:17" ht="24.9" customHeight="1">
      <c r="A11" s="4">
        <v>2</v>
      </c>
      <c r="B11" s="7" t="s">
        <v>6</v>
      </c>
      <c r="C11" s="8">
        <f>C12+C13+C14</f>
        <v>5262.8</v>
      </c>
      <c r="D11" s="8">
        <f t="shared" ref="D11:G11" si="6">D12+D13+D14</f>
        <v>31447.600000000002</v>
      </c>
      <c r="E11" s="8">
        <f t="shared" si="6"/>
        <v>36710.400000000001</v>
      </c>
      <c r="F11" s="8">
        <f>E11/E7*100</f>
        <v>42.213669444466802</v>
      </c>
      <c r="G11" s="8">
        <f t="shared" si="6"/>
        <v>0</v>
      </c>
      <c r="H11" s="8">
        <f t="shared" si="2"/>
        <v>36710.400000000001</v>
      </c>
      <c r="I11" s="9">
        <f>H11/H7*100</f>
        <v>22.942092938524489</v>
      </c>
      <c r="J11" s="11"/>
    </row>
    <row r="12" spans="1:17" ht="24.9" customHeight="1">
      <c r="A12" s="4"/>
      <c r="B12" s="7" t="s">
        <v>15</v>
      </c>
      <c r="C12" s="8">
        <v>1851</v>
      </c>
      <c r="D12" s="8">
        <v>10489.2</v>
      </c>
      <c r="E12" s="8">
        <f t="shared" ref="E12" si="7">C12+D12</f>
        <v>12340.2</v>
      </c>
      <c r="F12" s="8">
        <f>E12/E8*100</f>
        <v>42.288040628758829</v>
      </c>
      <c r="G12" s="8">
        <v>0</v>
      </c>
      <c r="H12" s="8">
        <f t="shared" si="2"/>
        <v>12340.2</v>
      </c>
      <c r="I12" s="9">
        <f t="shared" ref="I12:I14" si="8">H12/H8*100</f>
        <v>23.052307715299271</v>
      </c>
      <c r="J12" s="11"/>
    </row>
    <row r="13" spans="1:17" ht="24.9" customHeight="1">
      <c r="A13" s="4"/>
      <c r="B13" s="7" t="s">
        <v>16</v>
      </c>
      <c r="C13" s="8">
        <v>1705.9</v>
      </c>
      <c r="D13" s="8">
        <v>10479.200000000001</v>
      </c>
      <c r="E13" s="8">
        <f t="shared" ref="E13:E14" si="9">C13+D13</f>
        <v>12185.1</v>
      </c>
      <c r="F13" s="8">
        <f t="shared" ref="F13:F14" si="10">E13/E9*100</f>
        <v>42.176110207331</v>
      </c>
      <c r="G13" s="8">
        <v>0</v>
      </c>
      <c r="H13" s="8">
        <f t="shared" si="2"/>
        <v>12185.1</v>
      </c>
      <c r="I13" s="9">
        <f t="shared" si="8"/>
        <v>22.886685073533556</v>
      </c>
      <c r="J13" s="11"/>
    </row>
    <row r="14" spans="1:17" ht="24.9" customHeight="1">
      <c r="A14" s="4"/>
      <c r="B14" s="7" t="s">
        <v>24</v>
      </c>
      <c r="C14" s="8">
        <v>1705.9</v>
      </c>
      <c r="D14" s="8">
        <v>10479.200000000001</v>
      </c>
      <c r="E14" s="8">
        <f t="shared" si="9"/>
        <v>12185.1</v>
      </c>
      <c r="F14" s="8">
        <f t="shared" si="10"/>
        <v>42.176110207331</v>
      </c>
      <c r="G14" s="8">
        <v>0</v>
      </c>
      <c r="H14" s="8">
        <f t="shared" si="2"/>
        <v>12185.1</v>
      </c>
      <c r="I14" s="9">
        <f t="shared" si="8"/>
        <v>22.886685073533556</v>
      </c>
      <c r="J14" s="11"/>
    </row>
    <row r="15" spans="1:17" ht="24.9" customHeight="1">
      <c r="A15" s="4">
        <v>3</v>
      </c>
      <c r="B15" s="7" t="s">
        <v>2</v>
      </c>
      <c r="C15" s="8">
        <f>C16+C17+C18</f>
        <v>0</v>
      </c>
      <c r="D15" s="8">
        <f t="shared" ref="D15:G15" si="11">D16+D17+D18</f>
        <v>0</v>
      </c>
      <c r="E15" s="8">
        <f t="shared" si="11"/>
        <v>0</v>
      </c>
      <c r="F15" s="8">
        <f>E15/E7*100</f>
        <v>0</v>
      </c>
      <c r="G15" s="8">
        <f t="shared" si="11"/>
        <v>16200</v>
      </c>
      <c r="H15" s="8">
        <f t="shared" si="2"/>
        <v>16200</v>
      </c>
      <c r="I15" s="9">
        <f>H15/H7*100</f>
        <v>10.124158429330562</v>
      </c>
      <c r="J15" s="21" t="s">
        <v>11</v>
      </c>
    </row>
    <row r="16" spans="1:17" ht="24.9" customHeight="1">
      <c r="A16" s="4"/>
      <c r="B16" s="7" t="s">
        <v>15</v>
      </c>
      <c r="C16" s="8">
        <v>0</v>
      </c>
      <c r="D16" s="8">
        <v>0</v>
      </c>
      <c r="E16" s="8">
        <f t="shared" ref="E16" si="12">C16+D16</f>
        <v>0</v>
      </c>
      <c r="F16" s="8">
        <f>E16/E8*100</f>
        <v>0</v>
      </c>
      <c r="G16" s="8">
        <v>5400</v>
      </c>
      <c r="H16" s="8">
        <f t="shared" si="2"/>
        <v>5400</v>
      </c>
      <c r="I16" s="9">
        <f>H16/H8*100</f>
        <v>10.087556252136599</v>
      </c>
      <c r="J16" s="22"/>
    </row>
    <row r="17" spans="1:10" ht="24.9" customHeight="1">
      <c r="A17" s="4"/>
      <c r="B17" s="7" t="s">
        <v>16</v>
      </c>
      <c r="C17" s="8">
        <v>0</v>
      </c>
      <c r="D17" s="8">
        <v>0</v>
      </c>
      <c r="E17" s="8">
        <f t="shared" ref="E17:E18" si="13">C17+D17</f>
        <v>0</v>
      </c>
      <c r="F17" s="8">
        <f>E17/E9*100</f>
        <v>0</v>
      </c>
      <c r="G17" s="8">
        <v>5400</v>
      </c>
      <c r="H17" s="8">
        <f t="shared" si="2"/>
        <v>5400</v>
      </c>
      <c r="I17" s="9">
        <f t="shared" ref="I17:I18" si="14">H17/H9*100</f>
        <v>10.142559305798162</v>
      </c>
      <c r="J17" s="22"/>
    </row>
    <row r="18" spans="1:10" ht="24.9" customHeight="1">
      <c r="A18" s="4"/>
      <c r="B18" s="7" t="s">
        <v>24</v>
      </c>
      <c r="C18" s="8">
        <v>0</v>
      </c>
      <c r="D18" s="8">
        <v>0</v>
      </c>
      <c r="E18" s="8">
        <f t="shared" si="13"/>
        <v>0</v>
      </c>
      <c r="F18" s="8">
        <f>E18/E10*100</f>
        <v>0</v>
      </c>
      <c r="G18" s="8">
        <v>5400</v>
      </c>
      <c r="H18" s="8">
        <f t="shared" si="2"/>
        <v>5400</v>
      </c>
      <c r="I18" s="9">
        <f t="shared" si="14"/>
        <v>10.142559305798162</v>
      </c>
      <c r="J18" s="23"/>
    </row>
    <row r="19" spans="1:10" ht="33.75" customHeight="1">
      <c r="A19" s="4">
        <v>4</v>
      </c>
      <c r="B19" s="7" t="s">
        <v>10</v>
      </c>
      <c r="C19" s="8">
        <f>C20+C21+C22</f>
        <v>0</v>
      </c>
      <c r="D19" s="8">
        <f t="shared" ref="D19:G19" si="15">D20+D21+D22</f>
        <v>0</v>
      </c>
      <c r="E19" s="8">
        <f t="shared" si="15"/>
        <v>0</v>
      </c>
      <c r="F19" s="8">
        <f>E19/E7*100</f>
        <v>0</v>
      </c>
      <c r="G19" s="8">
        <f t="shared" si="15"/>
        <v>16350</v>
      </c>
      <c r="H19" s="8">
        <f t="shared" si="2"/>
        <v>16350</v>
      </c>
      <c r="I19" s="9">
        <f>H19/H7*100</f>
        <v>10.217900637009549</v>
      </c>
      <c r="J19" s="29" t="s">
        <v>30</v>
      </c>
    </row>
    <row r="20" spans="1:10" ht="24.9" customHeight="1">
      <c r="A20" s="4"/>
      <c r="B20" s="7" t="s">
        <v>15</v>
      </c>
      <c r="C20" s="8">
        <v>0</v>
      </c>
      <c r="D20" s="8">
        <v>0</v>
      </c>
      <c r="E20" s="8">
        <f t="shared" ref="E20:E22" si="16">C20+D20</f>
        <v>0</v>
      </c>
      <c r="F20" s="8">
        <f t="shared" ref="F20:F22" si="17">E20/E8*100</f>
        <v>0</v>
      </c>
      <c r="G20" s="8">
        <v>5450</v>
      </c>
      <c r="H20" s="8">
        <f t="shared" si="2"/>
        <v>5450</v>
      </c>
      <c r="I20" s="9">
        <f t="shared" ref="I20:I22" si="18">H20/H8*100</f>
        <v>10.180959550767495</v>
      </c>
      <c r="J20" s="27"/>
    </row>
    <row r="21" spans="1:10" ht="24.9" customHeight="1">
      <c r="A21" s="4"/>
      <c r="B21" s="7" t="s">
        <v>16</v>
      </c>
      <c r="C21" s="8">
        <v>0</v>
      </c>
      <c r="D21" s="8">
        <v>0</v>
      </c>
      <c r="E21" s="8">
        <f t="shared" si="16"/>
        <v>0</v>
      </c>
      <c r="F21" s="8">
        <f t="shared" si="17"/>
        <v>0</v>
      </c>
      <c r="G21" s="8">
        <v>5450</v>
      </c>
      <c r="H21" s="8">
        <f t="shared" si="2"/>
        <v>5450</v>
      </c>
      <c r="I21" s="9">
        <f t="shared" si="18"/>
        <v>10.23647189196296</v>
      </c>
      <c r="J21" s="27"/>
    </row>
    <row r="22" spans="1:10" ht="24.9" customHeight="1">
      <c r="A22" s="4"/>
      <c r="B22" s="7" t="s">
        <v>24</v>
      </c>
      <c r="C22" s="8">
        <v>0</v>
      </c>
      <c r="D22" s="8">
        <v>0</v>
      </c>
      <c r="E22" s="8">
        <f t="shared" si="16"/>
        <v>0</v>
      </c>
      <c r="F22" s="8">
        <f t="shared" si="17"/>
        <v>0</v>
      </c>
      <c r="G22" s="8">
        <v>5450</v>
      </c>
      <c r="H22" s="8">
        <f t="shared" si="2"/>
        <v>5450</v>
      </c>
      <c r="I22" s="9">
        <f t="shared" si="18"/>
        <v>10.23647189196296</v>
      </c>
      <c r="J22" s="28"/>
    </row>
    <row r="23" spans="1:10" ht="24.9" customHeight="1">
      <c r="A23" s="4">
        <v>5</v>
      </c>
      <c r="B23" s="7" t="s">
        <v>3</v>
      </c>
      <c r="C23" s="12">
        <f>C24+C25+C26</f>
        <v>0</v>
      </c>
      <c r="D23" s="12">
        <f t="shared" ref="D23:E23" si="19">D24+D25+D26</f>
        <v>0</v>
      </c>
      <c r="E23" s="12">
        <f t="shared" si="19"/>
        <v>0</v>
      </c>
      <c r="F23" s="8">
        <f>E23/E7*100</f>
        <v>0</v>
      </c>
      <c r="G23" s="8">
        <f t="shared" ref="G23" si="20">G24+G25+G26</f>
        <v>16050</v>
      </c>
      <c r="H23" s="8">
        <f t="shared" si="2"/>
        <v>16050</v>
      </c>
      <c r="I23" s="13">
        <f>H23/H7*100</f>
        <v>10.030416221651576</v>
      </c>
      <c r="J23" s="29" t="s">
        <v>29</v>
      </c>
    </row>
    <row r="24" spans="1:10" ht="24.9" customHeight="1">
      <c r="A24" s="4"/>
      <c r="B24" s="7" t="s">
        <v>15</v>
      </c>
      <c r="C24" s="8">
        <v>0</v>
      </c>
      <c r="D24" s="8">
        <v>0</v>
      </c>
      <c r="E24" s="8">
        <f t="shared" ref="E24:E26" si="21">C24+D24</f>
        <v>0</v>
      </c>
      <c r="F24" s="8">
        <f t="shared" ref="F24:F26" si="22">E24/E8*100</f>
        <v>0</v>
      </c>
      <c r="G24" s="12">
        <v>5350</v>
      </c>
      <c r="H24" s="8">
        <f t="shared" si="2"/>
        <v>5350</v>
      </c>
      <c r="I24" s="13">
        <f t="shared" ref="I24:I26" si="23">H24/H8*100</f>
        <v>9.9941529535057061</v>
      </c>
      <c r="J24" s="27"/>
    </row>
    <row r="25" spans="1:10" ht="24.9" customHeight="1">
      <c r="A25" s="4"/>
      <c r="B25" s="7" t="s">
        <v>16</v>
      </c>
      <c r="C25" s="8">
        <v>0</v>
      </c>
      <c r="D25" s="8">
        <v>0</v>
      </c>
      <c r="E25" s="8">
        <f t="shared" si="21"/>
        <v>0</v>
      </c>
      <c r="F25" s="8">
        <f t="shared" si="22"/>
        <v>0</v>
      </c>
      <c r="G25" s="12">
        <v>5350</v>
      </c>
      <c r="H25" s="8">
        <f t="shared" si="2"/>
        <v>5350</v>
      </c>
      <c r="I25" s="13">
        <f t="shared" si="23"/>
        <v>10.048646719633366</v>
      </c>
      <c r="J25" s="27"/>
    </row>
    <row r="26" spans="1:10" ht="24.9" customHeight="1">
      <c r="A26" s="4"/>
      <c r="B26" s="7" t="s">
        <v>24</v>
      </c>
      <c r="C26" s="8">
        <v>0</v>
      </c>
      <c r="D26" s="8">
        <v>0</v>
      </c>
      <c r="E26" s="8">
        <f t="shared" si="21"/>
        <v>0</v>
      </c>
      <c r="F26" s="8">
        <f t="shared" si="22"/>
        <v>0</v>
      </c>
      <c r="G26" s="12">
        <v>5350</v>
      </c>
      <c r="H26" s="8">
        <f t="shared" si="2"/>
        <v>5350</v>
      </c>
      <c r="I26" s="13">
        <f t="shared" si="23"/>
        <v>10.048646719633366</v>
      </c>
      <c r="J26" s="28"/>
    </row>
    <row r="27" spans="1:10" ht="24.9" customHeight="1">
      <c r="A27" s="4">
        <v>6</v>
      </c>
      <c r="B27" s="7" t="s">
        <v>9</v>
      </c>
      <c r="C27" s="12">
        <f>C28+C29+C30</f>
        <v>3853.5</v>
      </c>
      <c r="D27" s="12">
        <f t="shared" ref="D27:E27" si="24">D28+D29+D30</f>
        <v>23027.1</v>
      </c>
      <c r="E27" s="12">
        <f t="shared" si="24"/>
        <v>26880.600000000002</v>
      </c>
      <c r="F27" s="8">
        <f>E27/E7*100</f>
        <v>30.910280543631625</v>
      </c>
      <c r="G27" s="12">
        <f>G28+G29+G30</f>
        <v>0</v>
      </c>
      <c r="H27" s="8">
        <f t="shared" si="2"/>
        <v>26880.600000000002</v>
      </c>
      <c r="I27" s="13">
        <f>H27/H7*100</f>
        <v>16.798978584905132</v>
      </c>
      <c r="J27" s="21" t="s">
        <v>12</v>
      </c>
    </row>
    <row r="28" spans="1:10" ht="24.9" customHeight="1">
      <c r="A28" s="4"/>
      <c r="B28" s="7" t="s">
        <v>15</v>
      </c>
      <c r="C28" s="12">
        <v>1354.5</v>
      </c>
      <c r="D28" s="8">
        <v>7675.7</v>
      </c>
      <c r="E28" s="8">
        <f t="shared" ref="E28:E30" si="25">C28+D28</f>
        <v>9030.2000000000007</v>
      </c>
      <c r="F28" s="8">
        <f t="shared" ref="F28:F30" si="26">E28/E8*100</f>
        <v>30.945160085397156</v>
      </c>
      <c r="G28" s="12">
        <v>0</v>
      </c>
      <c r="H28" s="8">
        <f t="shared" si="2"/>
        <v>9030.2000000000007</v>
      </c>
      <c r="I28" s="13">
        <f t="shared" ref="I28:I30" si="27">H28/H8*100</f>
        <v>16.86900934593406</v>
      </c>
      <c r="J28" s="22"/>
    </row>
    <row r="29" spans="1:10" ht="24.9" customHeight="1">
      <c r="A29" s="4"/>
      <c r="B29" s="7" t="s">
        <v>16</v>
      </c>
      <c r="C29" s="12">
        <v>1249.5</v>
      </c>
      <c r="D29" s="8">
        <v>7675.7</v>
      </c>
      <c r="E29" s="8">
        <f t="shared" si="25"/>
        <v>8925.2000000000007</v>
      </c>
      <c r="F29" s="8">
        <f t="shared" si="26"/>
        <v>30.892665535980061</v>
      </c>
      <c r="G29" s="12">
        <v>0</v>
      </c>
      <c r="H29" s="8">
        <f t="shared" si="2"/>
        <v>8925.2000000000007</v>
      </c>
      <c r="I29" s="13">
        <f t="shared" si="27"/>
        <v>16.763772280761067</v>
      </c>
      <c r="J29" s="22"/>
    </row>
    <row r="30" spans="1:10" ht="24.9" customHeight="1">
      <c r="A30" s="4"/>
      <c r="B30" s="7" t="s">
        <v>24</v>
      </c>
      <c r="C30" s="12">
        <v>1249.5</v>
      </c>
      <c r="D30" s="8">
        <v>7675.7</v>
      </c>
      <c r="E30" s="8">
        <f t="shared" si="25"/>
        <v>8925.2000000000007</v>
      </c>
      <c r="F30" s="8">
        <f t="shared" si="26"/>
        <v>30.892665535980061</v>
      </c>
      <c r="G30" s="12">
        <v>0</v>
      </c>
      <c r="H30" s="8">
        <f t="shared" si="2"/>
        <v>8925.2000000000007</v>
      </c>
      <c r="I30" s="13">
        <f t="shared" si="27"/>
        <v>16.763772280761067</v>
      </c>
      <c r="J30" s="23"/>
    </row>
    <row r="31" spans="1:10" ht="24.9" customHeight="1">
      <c r="A31" s="4">
        <v>7</v>
      </c>
      <c r="B31" s="7" t="s">
        <v>25</v>
      </c>
      <c r="C31" s="12">
        <f>C32+C33+C34</f>
        <v>661.6</v>
      </c>
      <c r="D31" s="12">
        <f t="shared" ref="D31:E31" si="28">D32+D33+D34</f>
        <v>3952.8</v>
      </c>
      <c r="E31" s="12">
        <f t="shared" si="28"/>
        <v>4614.4000000000005</v>
      </c>
      <c r="F31" s="8">
        <f>E31/E7*100</f>
        <v>5.3061463858892202</v>
      </c>
      <c r="G31" s="12">
        <f>G32+G33+G34</f>
        <v>11400</v>
      </c>
      <c r="H31" s="8">
        <f t="shared" si="2"/>
        <v>16014.400000000001</v>
      </c>
      <c r="I31" s="13">
        <f>H31/H7*100</f>
        <v>10.008168071029097</v>
      </c>
      <c r="J31" s="21" t="s">
        <v>13</v>
      </c>
    </row>
    <row r="32" spans="1:10" ht="24.9" customHeight="1">
      <c r="A32" s="4"/>
      <c r="B32" s="7" t="s">
        <v>15</v>
      </c>
      <c r="C32" s="12">
        <v>232.6</v>
      </c>
      <c r="D32" s="8">
        <v>1317.6000000000001</v>
      </c>
      <c r="E32" s="8">
        <f t="shared" ref="E32:E34" si="29">C32+D32</f>
        <v>1550.2</v>
      </c>
      <c r="F32" s="8">
        <f t="shared" ref="F32:F34" si="30">E32/E8*100</f>
        <v>5.312306168676515</v>
      </c>
      <c r="G32" s="12">
        <v>3800</v>
      </c>
      <c r="H32" s="8">
        <f t="shared" si="2"/>
        <v>5350.2</v>
      </c>
      <c r="I32" s="13">
        <f t="shared" ref="I32:I34" si="31">H32/H8*100</f>
        <v>9.9945265667002285</v>
      </c>
      <c r="J32" s="22"/>
    </row>
    <row r="33" spans="1:10" ht="24.9" customHeight="1">
      <c r="A33" s="4"/>
      <c r="B33" s="7" t="s">
        <v>16</v>
      </c>
      <c r="C33" s="12">
        <v>214.5</v>
      </c>
      <c r="D33" s="8">
        <v>1317.6000000000001</v>
      </c>
      <c r="E33" s="8">
        <f t="shared" si="29"/>
        <v>1532.1000000000001</v>
      </c>
      <c r="F33" s="8">
        <f t="shared" si="30"/>
        <v>5.3030355474023052</v>
      </c>
      <c r="G33" s="12">
        <v>3800</v>
      </c>
      <c r="H33" s="8">
        <f t="shared" si="2"/>
        <v>5332.1</v>
      </c>
      <c r="I33" s="13">
        <f t="shared" si="31"/>
        <v>10.015026013786368</v>
      </c>
      <c r="J33" s="22"/>
    </row>
    <row r="34" spans="1:10" ht="25.5" customHeight="1">
      <c r="A34" s="4"/>
      <c r="B34" s="7" t="s">
        <v>24</v>
      </c>
      <c r="C34" s="12">
        <v>214.5</v>
      </c>
      <c r="D34" s="8">
        <v>1317.6000000000001</v>
      </c>
      <c r="E34" s="8">
        <f t="shared" si="29"/>
        <v>1532.1000000000001</v>
      </c>
      <c r="F34" s="8">
        <f t="shared" si="30"/>
        <v>5.3030355474023052</v>
      </c>
      <c r="G34" s="12">
        <v>3800</v>
      </c>
      <c r="H34" s="8">
        <f t="shared" si="2"/>
        <v>5332.1</v>
      </c>
      <c r="I34" s="13">
        <f t="shared" si="31"/>
        <v>10.015026013786368</v>
      </c>
      <c r="J34" s="23"/>
    </row>
    <row r="35" spans="1:10" ht="34.5" customHeight="1">
      <c r="A35" s="4">
        <v>8</v>
      </c>
      <c r="B35" s="7" t="s">
        <v>26</v>
      </c>
      <c r="C35" s="12">
        <f>C36+C37+C38</f>
        <v>2257.3000000000002</v>
      </c>
      <c r="D35" s="12">
        <f>D36+D37+D38</f>
        <v>13491.3</v>
      </c>
      <c r="E35" s="8">
        <f t="shared" ref="E35" si="32">C35+D35</f>
        <v>15748.599999999999</v>
      </c>
      <c r="F35" s="8">
        <f>E35/E7*100</f>
        <v>18.109478366161355</v>
      </c>
      <c r="G35" s="12">
        <f>G36+G37+G38</f>
        <v>0</v>
      </c>
      <c r="H35" s="8">
        <f t="shared" si="2"/>
        <v>15748.599999999999</v>
      </c>
      <c r="I35" s="13">
        <f>H35/H7*100</f>
        <v>9.8420568790219303</v>
      </c>
      <c r="J35" s="11"/>
    </row>
    <row r="36" spans="1:10" ht="24.9" customHeight="1">
      <c r="A36" s="4"/>
      <c r="B36" s="7" t="s">
        <v>15</v>
      </c>
      <c r="C36" s="12">
        <v>787.5</v>
      </c>
      <c r="D36" s="8">
        <v>4462.2999999999993</v>
      </c>
      <c r="E36" s="8">
        <f t="shared" ref="E36:E37" si="33">C36+D36</f>
        <v>5249.7999999999993</v>
      </c>
      <c r="F36" s="8">
        <f t="shared" ref="F36:F37" si="34">E36/E8*100</f>
        <v>17.990288301069516</v>
      </c>
      <c r="G36" s="12">
        <v>0</v>
      </c>
      <c r="H36" s="8">
        <f t="shared" si="2"/>
        <v>5249.7999999999993</v>
      </c>
      <c r="I36" s="13">
        <f t="shared" ref="I36:I37" si="35">H36/H8*100</f>
        <v>9.8069727430493909</v>
      </c>
      <c r="J36" s="11"/>
    </row>
    <row r="37" spans="1:10" ht="24.9" customHeight="1">
      <c r="A37" s="4"/>
      <c r="B37" s="7" t="s">
        <v>16</v>
      </c>
      <c r="C37" s="12">
        <v>734.9</v>
      </c>
      <c r="D37" s="8">
        <v>4514.5</v>
      </c>
      <c r="E37" s="8">
        <f t="shared" si="33"/>
        <v>5249.4</v>
      </c>
      <c r="F37" s="8">
        <f t="shared" si="34"/>
        <v>18.169672216261116</v>
      </c>
      <c r="G37" s="12">
        <v>0</v>
      </c>
      <c r="H37" s="8">
        <f t="shared" si="2"/>
        <v>5249.4</v>
      </c>
      <c r="I37" s="13">
        <f t="shared" si="35"/>
        <v>9.8596945962697919</v>
      </c>
      <c r="J37" s="11"/>
    </row>
    <row r="38" spans="1:10" ht="24.9" customHeight="1">
      <c r="A38" s="4"/>
      <c r="B38" s="7" t="s">
        <v>24</v>
      </c>
      <c r="C38" s="12">
        <v>734.9</v>
      </c>
      <c r="D38" s="8">
        <v>4514.5</v>
      </c>
      <c r="E38" s="8">
        <f t="shared" ref="E38:E41" si="36">C38+D38</f>
        <v>5249.4</v>
      </c>
      <c r="F38" s="8">
        <f>E38/E8*100</f>
        <v>17.988917560218358</v>
      </c>
      <c r="G38" s="12">
        <v>0</v>
      </c>
      <c r="H38" s="8">
        <f t="shared" si="2"/>
        <v>5249.4</v>
      </c>
      <c r="I38" s="13">
        <f>H38/H10*100</f>
        <v>9.8596945962697919</v>
      </c>
      <c r="J38" s="11"/>
    </row>
    <row r="39" spans="1:10" ht="39" customHeight="1">
      <c r="A39" s="4">
        <v>9</v>
      </c>
      <c r="B39" s="7" t="s">
        <v>27</v>
      </c>
      <c r="C39" s="12">
        <f>C40+C41+C42</f>
        <v>431.4</v>
      </c>
      <c r="D39" s="12">
        <f>D40+D41+D42</f>
        <v>2577.8999999999996</v>
      </c>
      <c r="E39" s="8">
        <f t="shared" si="36"/>
        <v>3009.2999999999997</v>
      </c>
      <c r="F39" s="8">
        <f>E39/E7*100</f>
        <v>3.4604252598509944</v>
      </c>
      <c r="G39" s="12">
        <f>G40+G41+G42</f>
        <v>13050</v>
      </c>
      <c r="H39" s="8">
        <f t="shared" si="2"/>
        <v>16059.3</v>
      </c>
      <c r="I39" s="13">
        <f>H39/H7*100</f>
        <v>10.036228238527672</v>
      </c>
      <c r="J39" s="21" t="s">
        <v>28</v>
      </c>
    </row>
    <row r="40" spans="1:10" ht="24.9" customHeight="1">
      <c r="A40" s="4"/>
      <c r="B40" s="7" t="s">
        <v>15</v>
      </c>
      <c r="C40" s="12">
        <v>151.6</v>
      </c>
      <c r="D40" s="8">
        <v>859.3</v>
      </c>
      <c r="E40" s="8">
        <f t="shared" si="36"/>
        <v>1010.9</v>
      </c>
      <c r="F40" s="8">
        <f>E40/E8*100</f>
        <v>3.4642048160979799</v>
      </c>
      <c r="G40" s="12">
        <v>4350</v>
      </c>
      <c r="H40" s="8">
        <f t="shared" si="2"/>
        <v>5360.9</v>
      </c>
      <c r="I40" s="13">
        <f>H40/H8*100</f>
        <v>10.01451487260724</v>
      </c>
      <c r="J40" s="27"/>
    </row>
    <row r="41" spans="1:10" ht="24.9" customHeight="1">
      <c r="A41" s="4"/>
      <c r="B41" s="7" t="s">
        <v>16</v>
      </c>
      <c r="C41" s="12">
        <v>139.9</v>
      </c>
      <c r="D41" s="8">
        <v>859.3</v>
      </c>
      <c r="E41" s="8">
        <f t="shared" si="36"/>
        <v>999.19999999999993</v>
      </c>
      <c r="F41" s="8">
        <f>E41/E9*100</f>
        <v>3.4585164930255088</v>
      </c>
      <c r="G41" s="12">
        <v>4350</v>
      </c>
      <c r="H41" s="8">
        <f t="shared" si="2"/>
        <v>5349.2</v>
      </c>
      <c r="I41" s="13">
        <f>H41/H9*100</f>
        <v>10.047144118254728</v>
      </c>
      <c r="J41" s="27"/>
    </row>
    <row r="42" spans="1:10" ht="24.9" customHeight="1">
      <c r="A42" s="4"/>
      <c r="B42" s="7" t="s">
        <v>24</v>
      </c>
      <c r="C42" s="12">
        <v>139.9</v>
      </c>
      <c r="D42" s="8">
        <v>859.3</v>
      </c>
      <c r="E42" s="8">
        <f t="shared" ref="E42" si="37">C42+D42</f>
        <v>999.19999999999993</v>
      </c>
      <c r="F42" s="8">
        <f>E42/E10*100</f>
        <v>3.4585164930255088</v>
      </c>
      <c r="G42" s="12">
        <v>4350</v>
      </c>
      <c r="H42" s="8">
        <f t="shared" si="2"/>
        <v>5349.2</v>
      </c>
      <c r="I42" s="13">
        <f>H42/H10*100</f>
        <v>10.047144118254728</v>
      </c>
      <c r="J42" s="28"/>
    </row>
    <row r="44" spans="1:10">
      <c r="A44" s="24" t="s">
        <v>31</v>
      </c>
      <c r="B44" s="25"/>
      <c r="C44" s="25"/>
      <c r="D44" s="25"/>
      <c r="E44" s="26"/>
      <c r="F44" s="26"/>
      <c r="G44" s="26"/>
      <c r="H44" s="26"/>
      <c r="I44" s="26"/>
      <c r="J44" s="14"/>
    </row>
    <row r="45" spans="1:10" ht="27" customHeight="1">
      <c r="A45" s="25"/>
      <c r="B45" s="25"/>
      <c r="C45" s="25"/>
      <c r="D45" s="25"/>
      <c r="E45" s="26"/>
      <c r="F45" s="26"/>
      <c r="G45" s="26"/>
      <c r="H45" s="26"/>
      <c r="I45" s="26"/>
      <c r="J45" s="14"/>
    </row>
    <row r="46" spans="1:10">
      <c r="D46" s="15"/>
    </row>
  </sheetData>
  <mergeCells count="17">
    <mergeCell ref="G1:J1"/>
    <mergeCell ref="J15:J18"/>
    <mergeCell ref="J31:J34"/>
    <mergeCell ref="A44:I45"/>
    <mergeCell ref="J27:J30"/>
    <mergeCell ref="J39:J42"/>
    <mergeCell ref="J19:J22"/>
    <mergeCell ref="J23:J26"/>
    <mergeCell ref="A2:J2"/>
    <mergeCell ref="J4:J5"/>
    <mergeCell ref="C4:E4"/>
    <mergeCell ref="B4:B5"/>
    <mergeCell ref="F4:F5"/>
    <mergeCell ref="H4:H5"/>
    <mergeCell ref="I4:I5"/>
    <mergeCell ref="A4:A5"/>
    <mergeCell ref="G4:G5"/>
  </mergeCells>
  <printOptions horizontalCentered="1"/>
  <pageMargins left="0.31496062992125984" right="0.31496062992125984" top="0.63" bottom="0.31" header="0.31496062992125984" footer="0.31496062992125984"/>
  <pageSetup paperSize="9" scale="83" orientation="landscape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Лист2</vt:lpstr>
      <vt:lpstr>Лист3</vt:lpstr>
      <vt:lpstr>'Приложение 1'!_ftn1</vt:lpstr>
      <vt:lpstr>'Приложение 1'!_ftnref1</vt:lpstr>
      <vt:lpstr>'Приложение 1'!Область_печати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salnikovaMA</dc:creator>
  <cp:lastModifiedBy>gv_smotrova</cp:lastModifiedBy>
  <cp:lastPrinted>2020-04-28T14:16:09Z</cp:lastPrinted>
  <dcterms:created xsi:type="dcterms:W3CDTF">2013-12-10T08:51:49Z</dcterms:created>
  <dcterms:modified xsi:type="dcterms:W3CDTF">2020-04-29T06:48:34Z</dcterms:modified>
</cp:coreProperties>
</file>